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pargans_2\"/>
    </mc:Choice>
  </mc:AlternateContent>
  <bookViews>
    <workbookView xWindow="240" yWindow="135" windowWidth="20730" windowHeight="11760"/>
  </bookViews>
  <sheets>
    <sheet name="Opel Astra H 1,6" sheetId="3" r:id="rId1"/>
  </sheets>
  <calcPr calcId="162913"/>
</workbook>
</file>

<file path=xl/calcChain.xml><?xml version="1.0" encoding="utf-8"?>
<calcChain xmlns="http://schemas.openxmlformats.org/spreadsheetml/2006/main">
  <c r="R23" i="3" l="1"/>
  <c r="L23" i="3" l="1"/>
  <c r="T23" i="3" l="1"/>
  <c r="S23" i="3" l="1"/>
  <c r="P23" i="3" l="1"/>
  <c r="G6" i="3" l="1"/>
  <c r="D6" i="3"/>
  <c r="H6" i="3" s="1"/>
  <c r="G5" i="3"/>
  <c r="D5" i="3"/>
  <c r="H5" i="3" s="1"/>
  <c r="J9" i="3" s="1"/>
  <c r="G4" i="3"/>
  <c r="D4" i="3"/>
  <c r="H4" i="3" s="1"/>
  <c r="G3" i="3"/>
  <c r="D3" i="3"/>
  <c r="G2" i="3"/>
  <c r="Q23" i="3" l="1"/>
  <c r="O27" i="3"/>
  <c r="N23" i="3"/>
  <c r="W23" i="3" l="1"/>
  <c r="U20" i="3"/>
  <c r="U21" i="3"/>
  <c r="O23" i="3"/>
  <c r="M23" i="3"/>
  <c r="U23" i="3" l="1"/>
  <c r="U24" i="3"/>
  <c r="V23" i="3"/>
  <c r="V24" i="3"/>
  <c r="O25" i="3"/>
</calcChain>
</file>

<file path=xl/comments1.xml><?xml version="1.0" encoding="utf-8"?>
<comments xmlns="http://schemas.openxmlformats.org/spreadsheetml/2006/main">
  <authors>
    <author>Sittinger Robert, EB_BW2_AUT (MSF)</author>
  </authors>
  <commentList>
    <comment ref="Q17" authorId="0" shapeId="0">
      <text>
        <r>
          <rPr>
            <b/>
            <sz val="8"/>
            <color indexed="81"/>
            <rFont val="Tahoma"/>
            <family val="2"/>
          </rPr>
          <t>ÖAMTC-Eurotax
Stand Jän.2016</t>
        </r>
      </text>
    </comment>
    <comment ref="L23" authorId="0" shapeId="0">
      <text>
        <r>
          <rPr>
            <sz val="8"/>
            <color indexed="81"/>
            <rFont val="Tahoma"/>
            <family val="2"/>
          </rPr>
          <t>Nutzungsdauer in Tagen</t>
        </r>
      </text>
    </comment>
  </commentList>
</comments>
</file>

<file path=xl/sharedStrings.xml><?xml version="1.0" encoding="utf-8"?>
<sst xmlns="http://schemas.openxmlformats.org/spreadsheetml/2006/main" count="24" uniqueCount="24">
  <si>
    <t>Liter</t>
  </si>
  <si>
    <t>Betrag</t>
  </si>
  <si>
    <t>Liter/100Km</t>
  </si>
  <si>
    <t>Datum</t>
  </si>
  <si>
    <t>Km Stand</t>
  </si>
  <si>
    <t>Gefahren</t>
  </si>
  <si>
    <t>Km/Jahr</t>
  </si>
  <si>
    <t>Liter/Jahr</t>
  </si>
  <si>
    <t>Werkstattkosten</t>
  </si>
  <si>
    <t>€/Liter</t>
  </si>
  <si>
    <t>Mittelwert</t>
  </si>
  <si>
    <t>Anschaffungskosten:</t>
  </si>
  <si>
    <t>Versicherung+Steuer</t>
  </si>
  <si>
    <t>Treibstoffkosten</t>
  </si>
  <si>
    <t>Jahr</t>
  </si>
  <si>
    <t>Kosten / Km</t>
  </si>
  <si>
    <t>Kosten / Tag</t>
  </si>
  <si>
    <t>(Restwert berücksichtigt)</t>
  </si>
  <si>
    <t>Tiefgarage</t>
  </si>
  <si>
    <t>Vignette</t>
  </si>
  <si>
    <t>Kosten / Monat</t>
  </si>
  <si>
    <t>ÖAMTC</t>
  </si>
  <si>
    <t>(nur Treibstoffkosten)</t>
  </si>
  <si>
    <t>Durchschnittsverbrauch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</si>
</sst>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"/>
    <numFmt numFmtId="165" formatCode="0\ &quot;Km&quot;"/>
    <numFmt numFmtId="166" formatCode="0.00\ &quot;€&quot;"/>
    <numFmt numFmtId="168" formatCode="&quot;Restwert:&quot;* 0\ &quot;€&quot;"/>
    <numFmt numFmtId="169" formatCode="0.00\ &quot;L&quot;"/>
    <numFmt numFmtId="170" formatCode="0\ &quot;Tage&quot;"/>
    <numFmt numFmtId="172" formatCode="&quot;€&quot;\ #,##0.00"/>
    <numFmt numFmtId="173" formatCode="&quot;€&quot;\ #,##0.00\ &quot;/ Km&quot;"/>
    <numFmt numFmtId="174" formatCode="&quot;€&quot;\ #,##0.00\ &quot;/ Tag&quot;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 val="double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3" borderId="1" applyNumberFormat="0" applyAlignment="0" applyProtection="0"/>
  </cellStyleXfs>
  <cellXfs count="38">
    <xf numFmtId="0" fontId="0" fillId="0" borderId="0" xfId="0"/>
    <xf numFmtId="0" fontId="0" fillId="0" borderId="0" xfId="0" applyFill="1" applyBorder="1"/>
    <xf numFmtId="0" fontId="0" fillId="0" borderId="0" xfId="0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>
      <alignment horizontal="right"/>
    </xf>
    <xf numFmtId="0" fontId="1" fillId="0" borderId="0" xfId="0" applyFont="1" applyBorder="1"/>
    <xf numFmtId="2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6" fontId="0" fillId="0" borderId="0" xfId="0" applyNumberFormat="1" applyBorder="1"/>
    <xf numFmtId="165" fontId="0" fillId="0" borderId="0" xfId="0" applyNumberFormat="1" applyBorder="1"/>
    <xf numFmtId="0" fontId="0" fillId="4" borderId="0" xfId="0" applyFill="1"/>
    <xf numFmtId="0" fontId="0" fillId="0" borderId="0" xfId="0" applyNumberFormat="1"/>
    <xf numFmtId="168" fontId="0" fillId="0" borderId="0" xfId="0" applyNumberFormat="1"/>
    <xf numFmtId="169" fontId="0" fillId="0" borderId="0" xfId="0" applyNumberFormat="1" applyBorder="1"/>
    <xf numFmtId="169" fontId="0" fillId="0" borderId="0" xfId="0" applyNumberFormat="1"/>
    <xf numFmtId="170" fontId="0" fillId="0" borderId="0" xfId="0" applyNumberFormat="1"/>
    <xf numFmtId="166" fontId="0" fillId="2" borderId="0" xfId="0" applyNumberFormat="1" applyFill="1"/>
    <xf numFmtId="166" fontId="0" fillId="0" borderId="0" xfId="0" applyNumberFormat="1" applyFill="1"/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right"/>
    </xf>
    <xf numFmtId="0" fontId="1" fillId="4" borderId="0" xfId="0" applyFont="1" applyFill="1" applyBorder="1"/>
    <xf numFmtId="0" fontId="0" fillId="4" borderId="0" xfId="0" applyFill="1" applyBorder="1" applyAlignment="1">
      <alignment horizontal="left"/>
    </xf>
    <xf numFmtId="0" fontId="0" fillId="4" borderId="0" xfId="0" applyFill="1" applyBorder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169" fontId="5" fillId="0" borderId="0" xfId="0" applyNumberFormat="1" applyFont="1"/>
    <xf numFmtId="14" fontId="2" fillId="3" borderId="1" xfId="1" applyNumberFormat="1" applyAlignment="1">
      <alignment horizontal="center"/>
    </xf>
    <xf numFmtId="14" fontId="2" fillId="3" borderId="1" xfId="1" applyNumberFormat="1"/>
    <xf numFmtId="0" fontId="2" fillId="3" borderId="1" xfId="1" applyAlignment="1">
      <alignment horizontal="center"/>
    </xf>
    <xf numFmtId="0" fontId="2" fillId="3" borderId="1" xfId="1"/>
    <xf numFmtId="2" fontId="2" fillId="3" borderId="1" xfId="1" applyNumberFormat="1" applyAlignment="1">
      <alignment horizontal="center"/>
    </xf>
    <xf numFmtId="2" fontId="2" fillId="3" borderId="1" xfId="1" applyNumberFormat="1"/>
  </cellXfs>
  <cellStyles count="2">
    <cellStyle name="Eingabe" xfId="1" builtinId="20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'Opel Astra H 1,6'!$H$1</c:f>
              <c:strCache>
                <c:ptCount val="1"/>
                <c:pt idx="0">
                  <c:v>Liter/100Km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rgbClr val="FFC000"/>
                </a:solidFill>
              </a:ln>
            </c:spPr>
            <c:trendlineType val="linear"/>
            <c:dispRSqr val="0"/>
            <c:dispEq val="0"/>
          </c:trendline>
          <c:cat>
            <c:numRef>
              <c:f>'Opel Astra H 1,6'!$B$2:$B$163</c:f>
              <c:numCache>
                <c:formatCode>m/d/yyyy</c:formatCode>
                <c:ptCount val="162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</c:numCache>
            </c:numRef>
          </c:cat>
          <c:val>
            <c:numRef>
              <c:f>'Opel Astra H 1,6'!$H$2:$H$163</c:f>
              <c:numCache>
                <c:formatCode>0.00</c:formatCode>
                <c:ptCount val="162"/>
                <c:pt idx="2">
                  <c:v>6.666666666666667</c:v>
                </c:pt>
                <c:pt idx="3">
                  <c:v>5.833333333333333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87-4773-91FA-7FE256CE5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598136"/>
        <c:axId val="207600488"/>
      </c:lineChart>
      <c:dateAx>
        <c:axId val="207598136"/>
        <c:scaling>
          <c:orientation val="minMax"/>
        </c:scaling>
        <c:delete val="0"/>
        <c:axPos val="b"/>
        <c:majorGridlines/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207600488"/>
        <c:crosses val="autoZero"/>
        <c:auto val="1"/>
        <c:lblOffset val="100"/>
        <c:baseTimeUnit val="days"/>
        <c:majorUnit val="1"/>
        <c:majorTimeUnit val="years"/>
      </c:dateAx>
      <c:valAx>
        <c:axId val="2076004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7598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'Opel Astra H 1,6'!$O$19:$T$19</c:f>
              <c:strCache>
                <c:ptCount val="6"/>
                <c:pt idx="0">
                  <c:v>Treibstoffkosten</c:v>
                </c:pt>
                <c:pt idx="1">
                  <c:v>Versicherung+Steuer</c:v>
                </c:pt>
                <c:pt idx="2">
                  <c:v>Werkstattkosten</c:v>
                </c:pt>
                <c:pt idx="3">
                  <c:v>Tiefgarage</c:v>
                </c:pt>
                <c:pt idx="4">
                  <c:v>Vignette</c:v>
                </c:pt>
                <c:pt idx="5">
                  <c:v>ÖAMTC</c:v>
                </c:pt>
              </c:strCache>
            </c:strRef>
          </c:cat>
          <c:val>
            <c:numRef>
              <c:f>'Opel Astra H 1,6'!$O$23:$T$23</c:f>
              <c:numCache>
                <c:formatCode>0.00\ "€"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0-44B8-AF55-BECFA0A44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'Opel Astra H 1,6'!$O$19</c:f>
              <c:strCache>
                <c:ptCount val="1"/>
                <c:pt idx="0">
                  <c:v>Treibstoffkosten</c:v>
                </c:pt>
              </c:strCache>
            </c:strRef>
          </c:tx>
          <c:marker>
            <c:symbol val="none"/>
          </c:marker>
          <c:cat>
            <c:numRef>
              <c:f>'Opel Astra H 1,6'!$L$20:$L$21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'Opel Astra H 1,6'!$O$20:$O$21</c:f>
              <c:numCache>
                <c:formatCode>0.00\ "€"</c:formatCode>
                <c:ptCount val="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0C-41F5-8614-84A5743AA66B}"/>
            </c:ext>
          </c:extLst>
        </c:ser>
        <c:ser>
          <c:idx val="1"/>
          <c:order val="1"/>
          <c:tx>
            <c:strRef>
              <c:f>'Opel Astra H 1,6'!$P$19</c:f>
              <c:strCache>
                <c:ptCount val="1"/>
                <c:pt idx="0">
                  <c:v>Versicherung+Steuer</c:v>
                </c:pt>
              </c:strCache>
            </c:strRef>
          </c:tx>
          <c:marker>
            <c:symbol val="none"/>
          </c:marker>
          <c:cat>
            <c:numRef>
              <c:f>'Opel Astra H 1,6'!$L$20:$L$21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'Opel Astra H 1,6'!$P$20:$P$21</c:f>
              <c:numCache>
                <c:formatCode>General</c:formatCode>
                <c:ptCount val="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0C-41F5-8614-84A5743AA66B}"/>
            </c:ext>
          </c:extLst>
        </c:ser>
        <c:ser>
          <c:idx val="2"/>
          <c:order val="2"/>
          <c:tx>
            <c:strRef>
              <c:f>'Opel Astra H 1,6'!$Q$19</c:f>
              <c:strCache>
                <c:ptCount val="1"/>
                <c:pt idx="0">
                  <c:v>Werkstattkosten</c:v>
                </c:pt>
              </c:strCache>
            </c:strRef>
          </c:tx>
          <c:marker>
            <c:symbol val="none"/>
          </c:marker>
          <c:cat>
            <c:numRef>
              <c:f>'Opel Astra H 1,6'!$L$20:$L$21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'Opel Astra H 1,6'!$Q$20:$Q$21</c:f>
              <c:numCache>
                <c:formatCode>General</c:formatCode>
                <c:ptCount val="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0C-41F5-8614-84A5743AA66B}"/>
            </c:ext>
          </c:extLst>
        </c:ser>
        <c:ser>
          <c:idx val="3"/>
          <c:order val="3"/>
          <c:tx>
            <c:strRef>
              <c:f>'Opel Astra H 1,6'!$R$19</c:f>
              <c:strCache>
                <c:ptCount val="1"/>
                <c:pt idx="0">
                  <c:v>Tiefgarage</c:v>
                </c:pt>
              </c:strCache>
            </c:strRef>
          </c:tx>
          <c:marker>
            <c:symbol val="none"/>
          </c:marker>
          <c:cat>
            <c:numRef>
              <c:f>'Opel Astra H 1,6'!$L$20:$L$21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'Opel Astra H 1,6'!$R$20:$R$21</c:f>
              <c:numCache>
                <c:formatCode>General</c:formatCode>
                <c:ptCount val="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0C-41F5-8614-84A5743AA66B}"/>
            </c:ext>
          </c:extLst>
        </c:ser>
        <c:ser>
          <c:idx val="4"/>
          <c:order val="4"/>
          <c:tx>
            <c:strRef>
              <c:f>'Opel Astra H 1,6'!$S$19</c:f>
              <c:strCache>
                <c:ptCount val="1"/>
                <c:pt idx="0">
                  <c:v>Vignette</c:v>
                </c:pt>
              </c:strCache>
            </c:strRef>
          </c:tx>
          <c:marker>
            <c:symbol val="none"/>
          </c:marker>
          <c:cat>
            <c:numRef>
              <c:f>'Opel Astra H 1,6'!$L$20:$L$21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'Opel Astra H 1,6'!$S$20:$S$21</c:f>
              <c:numCache>
                <c:formatCode>0.00\ "€"</c:formatCode>
                <c:ptCount val="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0C-41F5-8614-84A5743AA66B}"/>
            </c:ext>
          </c:extLst>
        </c:ser>
        <c:ser>
          <c:idx val="5"/>
          <c:order val="5"/>
          <c:tx>
            <c:strRef>
              <c:f>'Opel Astra H 1,6'!$T$19</c:f>
              <c:strCache>
                <c:ptCount val="1"/>
                <c:pt idx="0">
                  <c:v>ÖAMTC</c:v>
                </c:pt>
              </c:strCache>
            </c:strRef>
          </c:tx>
          <c:marker>
            <c:symbol val="none"/>
          </c:marker>
          <c:cat>
            <c:numRef>
              <c:f>'Opel Astra H 1,6'!$L$20:$L$21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'Opel Astra H 1,6'!$T$20:$T$21</c:f>
              <c:numCache>
                <c:formatCode>0.00\ "€"</c:formatCode>
                <c:ptCount val="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0C-41F5-8614-84A5743AA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281216"/>
        <c:axId val="208281608"/>
      </c:lineChart>
      <c:catAx>
        <c:axId val="20828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281608"/>
        <c:crosses val="autoZero"/>
        <c:auto val="1"/>
        <c:lblAlgn val="ctr"/>
        <c:lblOffset val="100"/>
        <c:noMultiLvlLbl val="0"/>
      </c:catAx>
      <c:valAx>
        <c:axId val="208281608"/>
        <c:scaling>
          <c:orientation val="minMax"/>
        </c:scaling>
        <c:delete val="0"/>
        <c:axPos val="l"/>
        <c:majorGridlines/>
        <c:numFmt formatCode="0.00\ &quot;€&quot;" sourceLinked="1"/>
        <c:majorTickMark val="out"/>
        <c:minorTickMark val="none"/>
        <c:tickLblPos val="nextTo"/>
        <c:crossAx val="208281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'Opel Astra H 1,6'!$G$1</c:f>
              <c:strCache>
                <c:ptCount val="1"/>
                <c:pt idx="0">
                  <c:v>€/Liter</c:v>
                </c:pt>
              </c:strCache>
            </c:strRef>
          </c:tx>
          <c:marker>
            <c:symbol val="none"/>
          </c:marker>
          <c:cat>
            <c:numRef>
              <c:f>'Opel Astra H 1,6'!$B$2:$B$178</c:f>
              <c:numCache>
                <c:formatCode>m/d/yyyy</c:formatCode>
                <c:ptCount val="177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</c:numCache>
            </c:numRef>
          </c:cat>
          <c:val>
            <c:numRef>
              <c:f>'Opel Astra H 1,6'!$G$2:$G$178</c:f>
              <c:numCache>
                <c:formatCode>0.000</c:formatCode>
                <c:ptCount val="17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FC-46CF-929C-49EC96538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282392"/>
        <c:axId val="208282784"/>
      </c:lineChart>
      <c:dateAx>
        <c:axId val="2082823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08282784"/>
        <c:crosses val="autoZero"/>
        <c:auto val="1"/>
        <c:lblOffset val="100"/>
        <c:baseTimeUnit val="days"/>
        <c:majorUnit val="1"/>
        <c:majorTimeUnit val="years"/>
      </c:dateAx>
      <c:valAx>
        <c:axId val="20828278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8282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209551</xdr:colOff>
      <xdr:row>1</xdr:row>
      <xdr:rowOff>38100</xdr:rowOff>
    </xdr:from>
    <xdr:to>
      <xdr:col>16</xdr:col>
      <xdr:colOff>400051</xdr:colOff>
      <xdr:row>15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781050</xdr:colOff>
      <xdr:row>27</xdr:row>
      <xdr:rowOff>104775</xdr:rowOff>
    </xdr:from>
    <xdr:to>
      <xdr:col>21</xdr:col>
      <xdr:colOff>390525</xdr:colOff>
      <xdr:row>41</xdr:row>
      <xdr:rowOff>180975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542925</xdr:colOff>
      <xdr:row>28</xdr:row>
      <xdr:rowOff>38100</xdr:rowOff>
    </xdr:from>
    <xdr:to>
      <xdr:col>14</xdr:col>
      <xdr:colOff>542925</xdr:colOff>
      <xdr:row>42</xdr:row>
      <xdr:rowOff>114300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361950</xdr:colOff>
      <xdr:row>43</xdr:row>
      <xdr:rowOff>123825</xdr:rowOff>
    </xdr:from>
    <xdr:to>
      <xdr:col>19</xdr:col>
      <xdr:colOff>438150</xdr:colOff>
      <xdr:row>58</xdr:row>
      <xdr:rowOff>9525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17"/>
  <sheetViews>
    <sheetView tabSelected="1" workbookViewId="0">
      <pane ySplit="1" topLeftCell="A2" activePane="bottomLeft" state="frozen"/>
      <selection pane="bottomLeft" activeCell="J22" sqref="J22"/>
    </sheetView>
  </sheetViews>
  <sheetFormatPr baseColWidth="10" defaultRowHeight="15" x14ac:dyDescent="0.25"/>
  <cols>
    <col min="1" max="1" width="4.28515625" style="2" customWidth="1"/>
    <col min="2" max="2" width="10.140625" style="33" bestFit="1" customWidth="1"/>
    <col min="3" max="3" width="9.28515625" style="35" bestFit="1" customWidth="1"/>
    <col min="4" max="4" width="9.28515625" style="2" bestFit="1" customWidth="1"/>
    <col min="5" max="5" width="7.5703125" style="37" bestFit="1" customWidth="1"/>
    <col min="6" max="6" width="6.7109375" style="37" bestFit="1" customWidth="1"/>
    <col min="7" max="7" width="6.85546875" style="3" bestFit="1" customWidth="1"/>
    <col min="8" max="8" width="11.7109375" style="4" bestFit="1" customWidth="1"/>
    <col min="9" max="9" width="11.42578125" style="2"/>
    <col min="10" max="10" width="11.42578125" style="5" customWidth="1"/>
    <col min="12" max="14" width="11.42578125" customWidth="1"/>
    <col min="15" max="15" width="14" bestFit="1" customWidth="1"/>
    <col min="16" max="16" width="18.5703125" bestFit="1" customWidth="1"/>
    <col min="17" max="17" width="15.7109375" bestFit="1" customWidth="1"/>
    <col min="18" max="18" width="10.28515625" bestFit="1" customWidth="1"/>
    <col min="19" max="19" width="10.28515625" customWidth="1"/>
    <col min="20" max="20" width="8" bestFit="1" customWidth="1"/>
    <col min="21" max="21" width="11.7109375" bestFit="1" customWidth="1"/>
    <col min="22" max="22" width="11.85546875" customWidth="1"/>
    <col min="23" max="23" width="14.5703125" bestFit="1" customWidth="1"/>
  </cols>
  <sheetData>
    <row r="1" spans="1:10" x14ac:dyDescent="0.25">
      <c r="A1" s="8"/>
      <c r="B1" s="32" t="s">
        <v>3</v>
      </c>
      <c r="C1" s="34" t="s">
        <v>4</v>
      </c>
      <c r="D1" s="8" t="s">
        <v>5</v>
      </c>
      <c r="E1" s="36" t="s">
        <v>0</v>
      </c>
      <c r="F1" s="36" t="s">
        <v>1</v>
      </c>
      <c r="G1" s="9" t="s">
        <v>9</v>
      </c>
      <c r="H1" s="10" t="s">
        <v>2</v>
      </c>
      <c r="I1" s="8"/>
    </row>
    <row r="2" spans="1:10" x14ac:dyDescent="0.25">
      <c r="A2" s="1">
        <v>1</v>
      </c>
      <c r="B2" s="33">
        <v>42736</v>
      </c>
      <c r="C2" s="35">
        <v>0</v>
      </c>
      <c r="E2" s="37">
        <v>10</v>
      </c>
      <c r="F2" s="37">
        <v>10</v>
      </c>
      <c r="G2" s="3">
        <f>F2/E2</f>
        <v>1</v>
      </c>
    </row>
    <row r="3" spans="1:10" x14ac:dyDescent="0.25">
      <c r="A3" s="1">
        <v>2</v>
      </c>
      <c r="B3" s="33">
        <v>42737</v>
      </c>
      <c r="C3" s="35">
        <v>600</v>
      </c>
      <c r="D3" s="2">
        <f>C3-C2</f>
        <v>600</v>
      </c>
      <c r="E3" s="37">
        <v>40</v>
      </c>
      <c r="F3" s="37">
        <v>40</v>
      </c>
      <c r="G3" s="3">
        <f t="shared" ref="G3:G9" si="0">F3/E3</f>
        <v>1</v>
      </c>
    </row>
    <row r="4" spans="1:10" x14ac:dyDescent="0.25">
      <c r="A4" s="1">
        <v>3</v>
      </c>
      <c r="B4" s="33">
        <v>42738</v>
      </c>
      <c r="C4" s="35">
        <v>1200</v>
      </c>
      <c r="D4" s="2">
        <f t="shared" ref="D4:D9" si="1">C4-C3</f>
        <v>600</v>
      </c>
      <c r="E4" s="37">
        <v>40</v>
      </c>
      <c r="F4" s="37">
        <v>40</v>
      </c>
      <c r="G4" s="3">
        <f t="shared" si="0"/>
        <v>1</v>
      </c>
      <c r="H4" s="4">
        <f>(E4/D4) *100</f>
        <v>6.666666666666667</v>
      </c>
    </row>
    <row r="5" spans="1:10" x14ac:dyDescent="0.25">
      <c r="A5" s="1">
        <v>4</v>
      </c>
      <c r="B5" s="33">
        <v>42739</v>
      </c>
      <c r="C5" s="35">
        <v>1800</v>
      </c>
      <c r="D5" s="2">
        <f t="shared" si="1"/>
        <v>600</v>
      </c>
      <c r="E5" s="37">
        <v>35</v>
      </c>
      <c r="F5" s="37">
        <v>35</v>
      </c>
      <c r="G5" s="3">
        <f t="shared" si="0"/>
        <v>1</v>
      </c>
      <c r="H5" s="4">
        <f t="shared" ref="H5:H9" si="2">(E5/D5) *100</f>
        <v>5.833333333333333</v>
      </c>
    </row>
    <row r="6" spans="1:10" x14ac:dyDescent="0.25">
      <c r="A6" s="1">
        <v>5</v>
      </c>
      <c r="D6" s="2">
        <f t="shared" si="1"/>
        <v>-1800</v>
      </c>
      <c r="G6" s="3" t="e">
        <f t="shared" si="0"/>
        <v>#DIV/0!</v>
      </c>
      <c r="H6" s="4">
        <f t="shared" si="2"/>
        <v>0</v>
      </c>
    </row>
    <row r="7" spans="1:10" x14ac:dyDescent="0.25">
      <c r="A7" s="1"/>
    </row>
    <row r="8" spans="1:10" x14ac:dyDescent="0.25">
      <c r="A8" s="1"/>
    </row>
    <row r="9" spans="1:10" x14ac:dyDescent="0.25">
      <c r="A9" s="1"/>
      <c r="I9" s="6" t="s">
        <v>10</v>
      </c>
      <c r="J9" s="7">
        <f>AVERAGE(H3:H10)</f>
        <v>4.166666666666667</v>
      </c>
    </row>
    <row r="10" spans="1:10" x14ac:dyDescent="0.25">
      <c r="A10" s="1"/>
    </row>
    <row r="11" spans="1:10" x14ac:dyDescent="0.25">
      <c r="A11" s="1"/>
    </row>
    <row r="12" spans="1:10" x14ac:dyDescent="0.25">
      <c r="A12" s="1"/>
    </row>
    <row r="13" spans="1:10" x14ac:dyDescent="0.25">
      <c r="A13" s="1"/>
    </row>
    <row r="14" spans="1:10" x14ac:dyDescent="0.25">
      <c r="A14" s="1"/>
    </row>
    <row r="15" spans="1:10" x14ac:dyDescent="0.25">
      <c r="A15" s="1"/>
    </row>
    <row r="16" spans="1:10" x14ac:dyDescent="0.25">
      <c r="A16" s="1"/>
      <c r="I16" s="6"/>
      <c r="J16" s="7"/>
    </row>
    <row r="17" spans="1:23" x14ac:dyDescent="0.25">
      <c r="A17" s="1"/>
      <c r="L17" s="2" t="s">
        <v>11</v>
      </c>
      <c r="M17" s="2"/>
      <c r="N17" s="13">
        <v>10000</v>
      </c>
      <c r="Q17" s="17">
        <v>3632</v>
      </c>
      <c r="R17" s="17"/>
      <c r="S17" s="17"/>
      <c r="T17" s="17"/>
      <c r="U17" s="2"/>
    </row>
    <row r="18" spans="1:23" x14ac:dyDescent="0.25">
      <c r="A18" s="1"/>
      <c r="U18" s="2"/>
    </row>
    <row r="19" spans="1:23" x14ac:dyDescent="0.25">
      <c r="A19" s="1"/>
      <c r="L19" s="23" t="s">
        <v>14</v>
      </c>
      <c r="M19" s="24" t="s">
        <v>6</v>
      </c>
      <c r="N19" s="24" t="s">
        <v>7</v>
      </c>
      <c r="O19" s="25" t="s">
        <v>13</v>
      </c>
      <c r="P19" s="25" t="s">
        <v>12</v>
      </c>
      <c r="Q19" s="26" t="s">
        <v>8</v>
      </c>
      <c r="R19" s="26" t="s">
        <v>18</v>
      </c>
      <c r="S19" s="26" t="s">
        <v>19</v>
      </c>
      <c r="T19" s="26" t="s">
        <v>21</v>
      </c>
      <c r="U19" s="27" t="s">
        <v>15</v>
      </c>
      <c r="V19" s="15" t="s">
        <v>16</v>
      </c>
      <c r="W19" s="15" t="s">
        <v>20</v>
      </c>
    </row>
    <row r="20" spans="1:23" x14ac:dyDescent="0.25">
      <c r="A20" s="1"/>
      <c r="I20" s="6"/>
      <c r="J20" s="7"/>
      <c r="L20" s="16">
        <v>2016</v>
      </c>
      <c r="M20" s="14"/>
      <c r="N20" s="18"/>
      <c r="O20" s="13"/>
      <c r="P20" s="13"/>
      <c r="Q20" s="13"/>
      <c r="R20" s="13"/>
      <c r="S20" s="13"/>
      <c r="T20" s="13"/>
      <c r="U20" s="13" t="e">
        <f>($N$17+SUM(O20:T20))/SUM(M20:M20)</f>
        <v>#DIV/0!</v>
      </c>
    </row>
    <row r="21" spans="1:23" x14ac:dyDescent="0.25">
      <c r="A21" s="1"/>
      <c r="L21" s="16">
        <v>2017</v>
      </c>
      <c r="M21" s="14"/>
      <c r="N21" s="18"/>
      <c r="O21" s="13"/>
      <c r="S21" s="13"/>
      <c r="T21" s="13"/>
      <c r="U21" s="13" t="e">
        <f>($N$17+SUM(O20:T21))/SUM(M20:M21)</f>
        <v>#DIV/0!</v>
      </c>
    </row>
    <row r="22" spans="1:23" x14ac:dyDescent="0.25">
      <c r="A22" s="1"/>
      <c r="M22" s="11"/>
    </row>
    <row r="23" spans="1:23" x14ac:dyDescent="0.25">
      <c r="A23" s="1"/>
      <c r="L23" s="20">
        <f>B190-B2</f>
        <v>-42736</v>
      </c>
      <c r="M23" s="11">
        <f>SUM(M20:M22)</f>
        <v>0</v>
      </c>
      <c r="N23" s="19">
        <f>SUM(N20:N22)</f>
        <v>0</v>
      </c>
      <c r="O23" s="12">
        <f>SUM(O20:O22)</f>
        <v>0</v>
      </c>
      <c r="P23" s="12">
        <f>SUM(P20:P22)</f>
        <v>0</v>
      </c>
      <c r="Q23" s="12">
        <f>SUM(Q20:Q22)</f>
        <v>0</v>
      </c>
      <c r="R23" s="12">
        <f>SUM(R20:R22)</f>
        <v>0</v>
      </c>
      <c r="S23" s="12">
        <f>SUM(S20:S22)</f>
        <v>0</v>
      </c>
      <c r="T23" s="12">
        <f>SUM(T20:T22)</f>
        <v>0</v>
      </c>
      <c r="U23" s="21" t="e">
        <f>(N17+SUM(O23:T23)-#REF!)/M23</f>
        <v>#REF!</v>
      </c>
      <c r="V23" s="21" t="e">
        <f>(N17+SUM(O23:T23)-#REF!)/L23</f>
        <v>#REF!</v>
      </c>
      <c r="W23" s="28" t="e">
        <f>AVERAGE(W20:W20)</f>
        <v>#DIV/0!</v>
      </c>
    </row>
    <row r="24" spans="1:23" x14ac:dyDescent="0.25">
      <c r="A24" s="1"/>
      <c r="U24" s="22" t="e">
        <f>(N17-Q17+SUM(O23:T23)-#REF!)/M23</f>
        <v>#REF!</v>
      </c>
      <c r="V24" s="22" t="e">
        <f>(N17-Q17+SUM(O23:T23)-#REF!)/L23</f>
        <v>#REF!</v>
      </c>
      <c r="W24" t="s">
        <v>17</v>
      </c>
    </row>
    <row r="25" spans="1:23" x14ac:dyDescent="0.25">
      <c r="A25" s="1"/>
      <c r="O25" s="29" t="e">
        <f>O23/M23</f>
        <v>#DIV/0!</v>
      </c>
      <c r="P25" t="s">
        <v>22</v>
      </c>
    </row>
    <row r="26" spans="1:23" x14ac:dyDescent="0.25">
      <c r="A26" s="1"/>
    </row>
    <row r="27" spans="1:23" x14ac:dyDescent="0.25">
      <c r="A27" s="1"/>
      <c r="O27" s="31">
        <f>AVERAGE(H:H)</f>
        <v>4.166666666666667</v>
      </c>
      <c r="P27" t="s">
        <v>23</v>
      </c>
    </row>
    <row r="28" spans="1:23" x14ac:dyDescent="0.25">
      <c r="A28" s="1"/>
    </row>
    <row r="29" spans="1:23" x14ac:dyDescent="0.25">
      <c r="A29" s="1"/>
    </row>
    <row r="30" spans="1:23" x14ac:dyDescent="0.25">
      <c r="A30" s="1"/>
    </row>
    <row r="31" spans="1:23" x14ac:dyDescent="0.25">
      <c r="A31" s="1"/>
    </row>
    <row r="32" spans="1:23" x14ac:dyDescent="0.25">
      <c r="A32" s="1"/>
    </row>
    <row r="33" spans="1:10" x14ac:dyDescent="0.25">
      <c r="A33" s="1"/>
    </row>
    <row r="34" spans="1:10" x14ac:dyDescent="0.25">
      <c r="A34" s="1"/>
    </row>
    <row r="35" spans="1:10" x14ac:dyDescent="0.25">
      <c r="A35" s="1"/>
    </row>
    <row r="36" spans="1:10" x14ac:dyDescent="0.25">
      <c r="A36" s="1"/>
    </row>
    <row r="37" spans="1:10" x14ac:dyDescent="0.25">
      <c r="A37" s="1"/>
    </row>
    <row r="38" spans="1:10" x14ac:dyDescent="0.25">
      <c r="A38" s="1"/>
      <c r="J38" s="7"/>
    </row>
    <row r="39" spans="1:10" x14ac:dyDescent="0.25">
      <c r="A39" s="1"/>
      <c r="I39" s="6"/>
      <c r="J39" s="7"/>
    </row>
    <row r="40" spans="1:10" x14ac:dyDescent="0.25">
      <c r="A40" s="1"/>
    </row>
    <row r="41" spans="1:10" x14ac:dyDescent="0.25">
      <c r="A41" s="1"/>
    </row>
    <row r="42" spans="1:10" x14ac:dyDescent="0.25">
      <c r="A42" s="1"/>
    </row>
    <row r="43" spans="1:10" x14ac:dyDescent="0.25">
      <c r="A43" s="1"/>
    </row>
    <row r="44" spans="1:10" x14ac:dyDescent="0.25">
      <c r="A44" s="1"/>
    </row>
    <row r="45" spans="1:10" x14ac:dyDescent="0.25">
      <c r="A45" s="1"/>
    </row>
    <row r="46" spans="1:10" x14ac:dyDescent="0.25">
      <c r="A46" s="1"/>
    </row>
    <row r="47" spans="1:10" x14ac:dyDescent="0.25">
      <c r="A47" s="1"/>
    </row>
    <row r="48" spans="1:10" x14ac:dyDescent="0.25">
      <c r="A48" s="1"/>
    </row>
    <row r="49" spans="1:10" x14ac:dyDescent="0.25">
      <c r="A49" s="1"/>
    </row>
    <row r="50" spans="1:10" x14ac:dyDescent="0.25">
      <c r="A50" s="1"/>
    </row>
    <row r="51" spans="1:10" x14ac:dyDescent="0.25">
      <c r="A51" s="1"/>
    </row>
    <row r="52" spans="1:10" x14ac:dyDescent="0.25">
      <c r="A52" s="1"/>
    </row>
    <row r="53" spans="1:10" x14ac:dyDescent="0.25">
      <c r="A53" s="1"/>
      <c r="I53" s="6"/>
      <c r="J53" s="7"/>
    </row>
    <row r="54" spans="1:10" x14ac:dyDescent="0.25">
      <c r="A54" s="1"/>
      <c r="D54" s="6"/>
    </row>
    <row r="55" spans="1:10" x14ac:dyDescent="0.25">
      <c r="A55" s="1"/>
    </row>
    <row r="56" spans="1:10" x14ac:dyDescent="0.25">
      <c r="A56" s="1"/>
    </row>
    <row r="57" spans="1:10" x14ac:dyDescent="0.25">
      <c r="A57" s="1"/>
    </row>
    <row r="58" spans="1:10" x14ac:dyDescent="0.25">
      <c r="A58" s="1"/>
    </row>
    <row r="59" spans="1:10" x14ac:dyDescent="0.25">
      <c r="A59" s="1"/>
    </row>
    <row r="60" spans="1:10" x14ac:dyDescent="0.25">
      <c r="A60" s="1"/>
    </row>
    <row r="61" spans="1:10" x14ac:dyDescent="0.25">
      <c r="A61" s="1"/>
    </row>
    <row r="62" spans="1:10" x14ac:dyDescent="0.25">
      <c r="A62" s="1"/>
    </row>
    <row r="63" spans="1:10" x14ac:dyDescent="0.25">
      <c r="A63" s="1"/>
    </row>
    <row r="64" spans="1:10" x14ac:dyDescent="0.25">
      <c r="A64" s="1"/>
    </row>
    <row r="65" spans="1:10" x14ac:dyDescent="0.25">
      <c r="A65" s="1"/>
    </row>
    <row r="66" spans="1:10" x14ac:dyDescent="0.25">
      <c r="A66" s="1"/>
    </row>
    <row r="67" spans="1:10" x14ac:dyDescent="0.25">
      <c r="A67" s="1"/>
    </row>
    <row r="68" spans="1:10" x14ac:dyDescent="0.25">
      <c r="A68" s="1"/>
      <c r="I68" s="6"/>
      <c r="J68" s="7"/>
    </row>
    <row r="69" spans="1:10" x14ac:dyDescent="0.25">
      <c r="A69" s="1"/>
    </row>
    <row r="70" spans="1:10" x14ac:dyDescent="0.25">
      <c r="A70" s="1"/>
    </row>
    <row r="71" spans="1:10" x14ac:dyDescent="0.25">
      <c r="A71" s="1"/>
    </row>
    <row r="72" spans="1:10" x14ac:dyDescent="0.25">
      <c r="A72" s="1"/>
    </row>
    <row r="73" spans="1:10" x14ac:dyDescent="0.25">
      <c r="A73" s="1"/>
    </row>
    <row r="74" spans="1:10" x14ac:dyDescent="0.25">
      <c r="A74" s="1"/>
    </row>
    <row r="75" spans="1:10" x14ac:dyDescent="0.25">
      <c r="A75" s="1"/>
    </row>
    <row r="76" spans="1:10" x14ac:dyDescent="0.25">
      <c r="A76" s="1"/>
    </row>
    <row r="77" spans="1:10" x14ac:dyDescent="0.25">
      <c r="A77" s="1"/>
    </row>
    <row r="78" spans="1:10" x14ac:dyDescent="0.25">
      <c r="A78" s="1"/>
    </row>
    <row r="79" spans="1:10" x14ac:dyDescent="0.25">
      <c r="A79" s="1"/>
    </row>
    <row r="80" spans="1:10" x14ac:dyDescent="0.25">
      <c r="A80" s="1"/>
    </row>
    <row r="81" spans="1:10" x14ac:dyDescent="0.25">
      <c r="A81" s="1"/>
    </row>
    <row r="82" spans="1:10" x14ac:dyDescent="0.25">
      <c r="A82" s="1"/>
    </row>
    <row r="83" spans="1:10" x14ac:dyDescent="0.25">
      <c r="A83" s="1"/>
    </row>
    <row r="84" spans="1:10" x14ac:dyDescent="0.25">
      <c r="A84" s="1"/>
    </row>
    <row r="85" spans="1:10" x14ac:dyDescent="0.25">
      <c r="A85" s="1"/>
    </row>
    <row r="86" spans="1:10" x14ac:dyDescent="0.25">
      <c r="A86" s="1"/>
      <c r="I86" s="6"/>
      <c r="J86" s="7"/>
    </row>
    <row r="87" spans="1:10" x14ac:dyDescent="0.25">
      <c r="A87" s="1"/>
    </row>
    <row r="88" spans="1:10" x14ac:dyDescent="0.25">
      <c r="A88" s="1"/>
    </row>
    <row r="89" spans="1:10" x14ac:dyDescent="0.25">
      <c r="A89" s="1"/>
    </row>
    <row r="90" spans="1:10" x14ac:dyDescent="0.25">
      <c r="A90" s="1"/>
    </row>
    <row r="91" spans="1:10" x14ac:dyDescent="0.25">
      <c r="A91" s="1"/>
    </row>
    <row r="92" spans="1:10" x14ac:dyDescent="0.25">
      <c r="A92" s="1"/>
    </row>
    <row r="93" spans="1:10" x14ac:dyDescent="0.25">
      <c r="A93" s="1"/>
    </row>
    <row r="94" spans="1:10" x14ac:dyDescent="0.25">
      <c r="A94" s="1"/>
    </row>
    <row r="95" spans="1:10" x14ac:dyDescent="0.25">
      <c r="A95" s="1"/>
    </row>
    <row r="96" spans="1:10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0" x14ac:dyDescent="0.25">
      <c r="A113" s="1"/>
      <c r="I113" s="6"/>
      <c r="J113" s="7"/>
    </row>
    <row r="114" spans="1:10" x14ac:dyDescent="0.25">
      <c r="A114" s="1"/>
    </row>
    <row r="115" spans="1:10" x14ac:dyDescent="0.25">
      <c r="A115" s="1"/>
    </row>
    <row r="116" spans="1:10" x14ac:dyDescent="0.25">
      <c r="A116" s="1"/>
    </row>
    <row r="117" spans="1:10" x14ac:dyDescent="0.25">
      <c r="A117" s="1"/>
    </row>
    <row r="118" spans="1:10" x14ac:dyDescent="0.25">
      <c r="A118" s="1"/>
    </row>
    <row r="119" spans="1:10" x14ac:dyDescent="0.25">
      <c r="A119" s="1"/>
    </row>
    <row r="120" spans="1:10" x14ac:dyDescent="0.25">
      <c r="A120" s="1"/>
    </row>
    <row r="121" spans="1:10" x14ac:dyDescent="0.25">
      <c r="A121" s="1"/>
    </row>
    <row r="122" spans="1:10" x14ac:dyDescent="0.25">
      <c r="A122" s="1"/>
    </row>
    <row r="123" spans="1:10" x14ac:dyDescent="0.25">
      <c r="A123" s="1"/>
    </row>
    <row r="124" spans="1:10" x14ac:dyDescent="0.25">
      <c r="A124" s="1"/>
    </row>
    <row r="125" spans="1:10" x14ac:dyDescent="0.25">
      <c r="A125" s="1"/>
    </row>
    <row r="126" spans="1:10" x14ac:dyDescent="0.25">
      <c r="A126" s="1"/>
    </row>
    <row r="127" spans="1:10" x14ac:dyDescent="0.25">
      <c r="A127" s="1"/>
    </row>
    <row r="128" spans="1:10" x14ac:dyDescent="0.25">
      <c r="A128" s="1"/>
    </row>
    <row r="129" spans="1:10" x14ac:dyDescent="0.25">
      <c r="A129" s="1"/>
      <c r="I129" s="4"/>
    </row>
    <row r="130" spans="1:10" x14ac:dyDescent="0.25">
      <c r="A130" s="1"/>
      <c r="I130" s="1"/>
    </row>
    <row r="131" spans="1:10" x14ac:dyDescent="0.25">
      <c r="A131" s="1"/>
      <c r="I131" s="1"/>
    </row>
    <row r="132" spans="1:10" x14ac:dyDescent="0.25">
      <c r="A132" s="1"/>
    </row>
    <row r="133" spans="1:10" x14ac:dyDescent="0.25">
      <c r="A133" s="1"/>
    </row>
    <row r="134" spans="1:10" x14ac:dyDescent="0.25">
      <c r="A134" s="1"/>
    </row>
    <row r="135" spans="1:10" x14ac:dyDescent="0.25">
      <c r="A135" s="1"/>
    </row>
    <row r="136" spans="1:10" x14ac:dyDescent="0.25">
      <c r="A136" s="1"/>
      <c r="I136" s="1"/>
    </row>
    <row r="137" spans="1:10" x14ac:dyDescent="0.25">
      <c r="A137" s="1"/>
      <c r="I137" s="1"/>
    </row>
    <row r="138" spans="1:10" x14ac:dyDescent="0.25">
      <c r="A138" s="1"/>
    </row>
    <row r="139" spans="1:10" x14ac:dyDescent="0.25">
      <c r="A139" s="1"/>
    </row>
    <row r="140" spans="1:10" x14ac:dyDescent="0.25">
      <c r="A140" s="1"/>
    </row>
    <row r="141" spans="1:10" x14ac:dyDescent="0.25">
      <c r="A141" s="1"/>
    </row>
    <row r="142" spans="1:10" x14ac:dyDescent="0.25">
      <c r="A142" s="1"/>
    </row>
    <row r="143" spans="1:10" x14ac:dyDescent="0.25">
      <c r="A143" s="1"/>
    </row>
    <row r="144" spans="1:10" x14ac:dyDescent="0.25">
      <c r="A144" s="1"/>
      <c r="I144" s="6"/>
      <c r="J144" s="7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0" x14ac:dyDescent="0.25">
      <c r="A161" s="1"/>
    </row>
    <row r="162" spans="1:10" x14ac:dyDescent="0.25">
      <c r="A162" s="1"/>
    </row>
    <row r="163" spans="1:10" x14ac:dyDescent="0.25">
      <c r="A163" s="1"/>
    </row>
    <row r="164" spans="1:10" x14ac:dyDescent="0.25">
      <c r="A164" s="1"/>
    </row>
    <row r="165" spans="1:10" x14ac:dyDescent="0.25">
      <c r="A165" s="1"/>
    </row>
    <row r="166" spans="1:10" x14ac:dyDescent="0.25">
      <c r="A166" s="1"/>
    </row>
    <row r="167" spans="1:10" x14ac:dyDescent="0.25">
      <c r="A167" s="1"/>
    </row>
    <row r="168" spans="1:10" x14ac:dyDescent="0.25">
      <c r="A168" s="1"/>
      <c r="I168" s="6"/>
      <c r="J168" s="7"/>
    </row>
    <row r="169" spans="1:10" x14ac:dyDescent="0.25">
      <c r="A169" s="1"/>
    </row>
    <row r="170" spans="1:10" x14ac:dyDescent="0.25">
      <c r="A170" s="1"/>
    </row>
    <row r="171" spans="1:10" x14ac:dyDescent="0.25">
      <c r="A171" s="1"/>
    </row>
    <row r="172" spans="1:10" x14ac:dyDescent="0.25">
      <c r="A172" s="1"/>
    </row>
    <row r="173" spans="1:10" x14ac:dyDescent="0.25">
      <c r="A173" s="1"/>
    </row>
    <row r="174" spans="1:10" x14ac:dyDescent="0.25">
      <c r="A174" s="1"/>
    </row>
    <row r="175" spans="1:10" x14ac:dyDescent="0.25">
      <c r="A175" s="1"/>
    </row>
    <row r="176" spans="1:10" x14ac:dyDescent="0.25">
      <c r="A176" s="1"/>
    </row>
    <row r="177" spans="1:15" x14ac:dyDescent="0.25">
      <c r="A177" s="1"/>
    </row>
    <row r="178" spans="1:15" x14ac:dyDescent="0.25">
      <c r="A178" s="1"/>
    </row>
    <row r="179" spans="1:15" x14ac:dyDescent="0.25">
      <c r="A179" s="1"/>
    </row>
    <row r="180" spans="1:15" x14ac:dyDescent="0.25">
      <c r="A180" s="1"/>
    </row>
    <row r="181" spans="1:15" x14ac:dyDescent="0.25">
      <c r="A181" s="1"/>
    </row>
    <row r="182" spans="1:15" x14ac:dyDescent="0.25">
      <c r="A182" s="1"/>
    </row>
    <row r="183" spans="1:15" x14ac:dyDescent="0.25">
      <c r="A183" s="1"/>
      <c r="O183" s="30"/>
    </row>
    <row r="184" spans="1:15" x14ac:dyDescent="0.25">
      <c r="A184" s="1"/>
    </row>
    <row r="185" spans="1:15" x14ac:dyDescent="0.25">
      <c r="A185" s="1"/>
    </row>
    <row r="186" spans="1:15" x14ac:dyDescent="0.25">
      <c r="A186" s="1"/>
    </row>
    <row r="187" spans="1:15" x14ac:dyDescent="0.25">
      <c r="A187" s="1"/>
      <c r="I187" s="6"/>
      <c r="J187" s="7"/>
    </row>
    <row r="188" spans="1:15" x14ac:dyDescent="0.25">
      <c r="A188" s="1"/>
    </row>
    <row r="189" spans="1:15" x14ac:dyDescent="0.25">
      <c r="A189" s="1"/>
    </row>
    <row r="190" spans="1:15" x14ac:dyDescent="0.25">
      <c r="A190" s="1"/>
    </row>
    <row r="191" spans="1:15" x14ac:dyDescent="0.25">
      <c r="A191" s="1"/>
    </row>
    <row r="201" spans="12:14" x14ac:dyDescent="0.25">
      <c r="L201" s="2"/>
      <c r="M201" s="2"/>
      <c r="N201" s="2"/>
    </row>
    <row r="202" spans="12:14" x14ac:dyDescent="0.25">
      <c r="L202" s="2"/>
      <c r="M202" s="2"/>
      <c r="N202" s="2"/>
    </row>
    <row r="203" spans="12:14" x14ac:dyDescent="0.25">
      <c r="L203" s="2"/>
      <c r="M203" s="2"/>
      <c r="N203" s="2"/>
    </row>
    <row r="204" spans="12:14" x14ac:dyDescent="0.25">
      <c r="L204" s="2"/>
      <c r="M204" s="2"/>
      <c r="N204" s="2"/>
    </row>
    <row r="205" spans="12:14" x14ac:dyDescent="0.25">
      <c r="L205" s="2"/>
      <c r="M205" s="2"/>
      <c r="N205" s="2"/>
    </row>
    <row r="206" spans="12:14" x14ac:dyDescent="0.25">
      <c r="L206" s="2"/>
      <c r="M206" s="2"/>
      <c r="N206" s="2"/>
    </row>
    <row r="207" spans="12:14" x14ac:dyDescent="0.25">
      <c r="L207" s="2"/>
      <c r="M207" s="2"/>
      <c r="N207" s="2"/>
    </row>
    <row r="208" spans="12:14" x14ac:dyDescent="0.25">
      <c r="L208" s="2"/>
      <c r="M208" s="2"/>
      <c r="N208" s="2"/>
    </row>
    <row r="209" spans="12:14" x14ac:dyDescent="0.25">
      <c r="L209" s="2"/>
      <c r="M209" s="2"/>
      <c r="N209" s="2"/>
    </row>
    <row r="210" spans="12:14" x14ac:dyDescent="0.25">
      <c r="L210" s="2"/>
      <c r="M210" s="2"/>
      <c r="N210" s="2"/>
    </row>
    <row r="211" spans="12:14" x14ac:dyDescent="0.25">
      <c r="L211" s="2"/>
      <c r="M211" s="2"/>
      <c r="N211" s="2"/>
    </row>
    <row r="212" spans="12:14" x14ac:dyDescent="0.25">
      <c r="L212" s="2"/>
      <c r="M212" s="2"/>
      <c r="N212" s="2"/>
    </row>
    <row r="213" spans="12:14" x14ac:dyDescent="0.25">
      <c r="L213" s="2"/>
      <c r="M213" s="2"/>
      <c r="N213" s="2"/>
    </row>
    <row r="214" spans="12:14" x14ac:dyDescent="0.25">
      <c r="L214" s="2"/>
      <c r="M214" s="2"/>
      <c r="N214" s="2"/>
    </row>
    <row r="215" spans="12:14" x14ac:dyDescent="0.25">
      <c r="L215" s="2"/>
      <c r="M215" s="2"/>
      <c r="N215" s="2"/>
    </row>
    <row r="216" spans="12:14" x14ac:dyDescent="0.25">
      <c r="L216" s="2"/>
      <c r="M216" s="2"/>
      <c r="N216" s="2"/>
    </row>
    <row r="217" spans="12:14" x14ac:dyDescent="0.25">
      <c r="L217" s="2"/>
      <c r="M217" s="2"/>
      <c r="N217" s="2"/>
    </row>
  </sheetData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Opel Astra H 1,6</vt:lpstr>
    </vt:vector>
  </TitlesOfParts>
  <Company>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sr015635</dc:creator>
  <cp:lastModifiedBy>Rob</cp:lastModifiedBy>
  <dcterms:created xsi:type="dcterms:W3CDTF">2014-02-05T11:27:48Z</dcterms:created>
  <dcterms:modified xsi:type="dcterms:W3CDTF">2017-05-22T17:17:59Z</dcterms:modified>
</cp:coreProperties>
</file>